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risdieck/Library/Mobile Documents/com~apple~CloudDocs/10_Herramientas/"/>
    </mc:Choice>
  </mc:AlternateContent>
  <xr:revisionPtr revIDLastSave="0" documentId="13_ncr:1_{E538E81C-3154-3B42-A96B-BAC6E4AC9A96}" xr6:coauthVersionLast="47" xr6:coauthVersionMax="47" xr10:uidLastSave="{00000000-0000-0000-0000-000000000000}"/>
  <bookViews>
    <workbookView xWindow="780" yWindow="1000" windowWidth="27640" windowHeight="15340" xr2:uid="{8B217C17-0A88-9B49-AE14-FBA8F3C94D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K45" i="1" s="1"/>
  <c r="K46" i="1" s="1"/>
  <c r="L17" i="1"/>
  <c r="K41" i="1"/>
  <c r="K36" i="1"/>
  <c r="K37" i="1" s="1"/>
  <c r="K32" i="1"/>
  <c r="K28" i="1"/>
  <c r="K24" i="1"/>
  <c r="K48" i="1" s="1"/>
  <c r="D24" i="1"/>
  <c r="D23" i="1" s="1"/>
  <c r="D36" i="1"/>
  <c r="D37" i="1" s="1"/>
  <c r="D41" i="1"/>
  <c r="D32" i="1"/>
  <c r="D28" i="1"/>
  <c r="D43" i="1" l="1"/>
  <c r="D44" i="1"/>
  <c r="K23" i="1"/>
  <c r="K49" i="1" s="1"/>
</calcChain>
</file>

<file path=xl/sharedStrings.xml><?xml version="1.0" encoding="utf-8"?>
<sst xmlns="http://schemas.openxmlformats.org/spreadsheetml/2006/main" count="60" uniqueCount="25">
  <si>
    <t>Gasolina</t>
  </si>
  <si>
    <t>Mtto</t>
  </si>
  <si>
    <t>Seguro</t>
  </si>
  <si>
    <t>Depreciación</t>
  </si>
  <si>
    <t>Consumo</t>
  </si>
  <si>
    <t>p/litro</t>
  </si>
  <si>
    <t>km/litro</t>
  </si>
  <si>
    <t>Precio gasolina</t>
  </si>
  <si>
    <t>Costo anual</t>
  </si>
  <si>
    <t>Valor auto</t>
  </si>
  <si>
    <t>Km recorridos</t>
  </si>
  <si>
    <t>x año</t>
  </si>
  <si>
    <t>$ anual</t>
  </si>
  <si>
    <t>$/km</t>
  </si>
  <si>
    <t>Dep/Anual ($)</t>
  </si>
  <si>
    <t>Dep/Anual (%)</t>
  </si>
  <si>
    <t>Costo/km</t>
  </si>
  <si>
    <t>Impuestos</t>
  </si>
  <si>
    <t>Placas y refrendo</t>
  </si>
  <si>
    <t>$/anual</t>
  </si>
  <si>
    <t>Financiamiento</t>
  </si>
  <si>
    <t>Compra de contado</t>
  </si>
  <si>
    <t>Compra con financiamiento</t>
  </si>
  <si>
    <t>Tasa de interés</t>
  </si>
  <si>
    <t>Enganche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</si>
</sst>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165" fontId="0" fillId="0" borderId="0" xfId="1" applyNumberFormat="1" applyFont="1"/>
    <xf numFmtId="44" fontId="0" fillId="0" borderId="0" xfId="0" applyNumberFormat="1"/>
    <xf numFmtId="43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5" borderId="1" xfId="0" applyFont="1" applyFill="1" applyBorder="1"/>
    <xf numFmtId="44" fontId="4" fillId="5" borderId="2" xfId="0" applyNumberFormat="1" applyFont="1" applyFill="1" applyBorder="1"/>
    <xf numFmtId="0" fontId="4" fillId="5" borderId="3" xfId="0" applyFont="1" applyFill="1" applyBorder="1"/>
    <xf numFmtId="164" fontId="4" fillId="5" borderId="4" xfId="0" applyNumberFormat="1" applyFont="1" applyFill="1" applyBorder="1"/>
    <xf numFmtId="0" fontId="0" fillId="6" borderId="0" xfId="0" applyFill="1"/>
    <xf numFmtId="164" fontId="1" fillId="6" borderId="0" xfId="2" applyNumberFormat="1" applyFill="1"/>
    <xf numFmtId="0" fontId="0" fillId="5" borderId="0" xfId="0" applyFill="1"/>
    <xf numFmtId="0" fontId="5" fillId="6" borderId="0" xfId="0" applyFont="1" applyFill="1" applyAlignment="1">
      <alignment horizontal="left"/>
    </xf>
    <xf numFmtId="0" fontId="0" fillId="0" borderId="0" xfId="0" applyFill="1"/>
    <xf numFmtId="164" fontId="1" fillId="0" borderId="0" xfId="2" applyNumberFormat="1" applyFill="1"/>
    <xf numFmtId="0" fontId="6" fillId="7" borderId="0" xfId="0" applyFont="1" applyFill="1"/>
    <xf numFmtId="0" fontId="0" fillId="7" borderId="0" xfId="0" applyFill="1"/>
    <xf numFmtId="0" fontId="0" fillId="0" borderId="5" xfId="0" applyBorder="1"/>
    <xf numFmtId="164" fontId="7" fillId="0" borderId="6" xfId="2" applyNumberFormat="1" applyFont="1" applyBorder="1"/>
    <xf numFmtId="0" fontId="0" fillId="0" borderId="7" xfId="0" applyBorder="1"/>
    <xf numFmtId="165" fontId="7" fillId="0" borderId="8" xfId="1" applyNumberFormat="1" applyFont="1" applyBorder="1"/>
    <xf numFmtId="9" fontId="7" fillId="0" borderId="8" xfId="3" applyFont="1" applyBorder="1"/>
    <xf numFmtId="0" fontId="0" fillId="0" borderId="9" xfId="0" applyBorder="1"/>
    <xf numFmtId="9" fontId="0" fillId="0" borderId="10" xfId="0" applyNumberFormat="1" applyBorder="1"/>
    <xf numFmtId="0" fontId="0" fillId="0" borderId="8" xfId="0" applyBorder="1"/>
    <xf numFmtId="0" fontId="0" fillId="0" borderId="10" xfId="0" applyBorder="1"/>
    <xf numFmtId="0" fontId="2" fillId="4" borderId="5" xfId="0" applyFont="1" applyFill="1" applyBorder="1"/>
    <xf numFmtId="0" fontId="2" fillId="4" borderId="6" xfId="0" applyFont="1" applyFill="1" applyBorder="1"/>
    <xf numFmtId="0" fontId="0" fillId="0" borderId="7" xfId="0" applyBorder="1" applyAlignment="1">
      <alignment horizontal="left" indent="2"/>
    </xf>
    <xf numFmtId="44" fontId="7" fillId="0" borderId="8" xfId="2" applyFont="1" applyBorder="1"/>
    <xf numFmtId="0" fontId="7" fillId="0" borderId="8" xfId="0" applyFont="1" applyBorder="1"/>
    <xf numFmtId="0" fontId="0" fillId="3" borderId="7" xfId="0" applyFont="1" applyFill="1" applyBorder="1" applyAlignment="1">
      <alignment horizontal="left" indent="2"/>
    </xf>
    <xf numFmtId="164" fontId="1" fillId="3" borderId="8" xfId="2" applyNumberFormat="1" applyFont="1" applyFill="1" applyBorder="1"/>
    <xf numFmtId="0" fontId="0" fillId="2" borderId="9" xfId="0" applyFont="1" applyFill="1" applyBorder="1" applyAlignment="1">
      <alignment horizontal="left" indent="2"/>
    </xf>
    <xf numFmtId="44" fontId="0" fillId="2" borderId="10" xfId="0" applyNumberFormat="1" applyFont="1" applyFill="1" applyBorder="1"/>
    <xf numFmtId="164" fontId="7" fillId="3" borderId="8" xfId="2" applyNumberFormat="1" applyFont="1" applyFill="1" applyBorder="1"/>
    <xf numFmtId="9" fontId="7" fillId="0" borderId="8" xfId="0" applyNumberFormat="1" applyFont="1" applyBorder="1"/>
    <xf numFmtId="0" fontId="0" fillId="3" borderId="7" xfId="0" applyFill="1" applyBorder="1" applyAlignment="1">
      <alignment horizontal="left" indent="2"/>
    </xf>
    <xf numFmtId="164" fontId="0" fillId="3" borderId="8" xfId="0" applyNumberFormat="1" applyFill="1" applyBorder="1"/>
    <xf numFmtId="164" fontId="0" fillId="2" borderId="10" xfId="0" applyNumberFormat="1" applyFont="1" applyFill="1" applyBorder="1"/>
    <xf numFmtId="0" fontId="0" fillId="0" borderId="7" xfId="0" applyFont="1" applyBorder="1" applyAlignment="1">
      <alignment horizontal="left" indent="2"/>
    </xf>
    <xf numFmtId="164" fontId="0" fillId="3" borderId="8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88899</xdr:rowOff>
    </xdr:from>
    <xdr:to>
      <xdr:col>2</xdr:col>
      <xdr:colOff>53340</xdr:colOff>
      <xdr:row>3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28A212-54EB-AF47-8D69-2DFC12F6A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85" b="26517"/>
        <a:stretch>
          <a:fillRect/>
        </a:stretch>
      </xdr:blipFill>
      <xdr:spPr bwMode="auto">
        <a:xfrm>
          <a:off x="850900" y="292099"/>
          <a:ext cx="853440" cy="508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812800</xdr:colOff>
      <xdr:row>1</xdr:row>
      <xdr:rowOff>190500</xdr:rowOff>
    </xdr:from>
    <xdr:to>
      <xdr:col>4</xdr:col>
      <xdr:colOff>355600</xdr:colOff>
      <xdr:row>3</xdr:row>
      <xdr:rowOff>76200</xdr:rowOff>
    </xdr:to>
    <xdr:pic>
      <xdr:nvPicPr>
        <xdr:cNvPr id="3" name="Picture 24">
          <a:extLst>
            <a:ext uri="{FF2B5EF4-FFF2-40B4-BE49-F238E27FC236}">
              <a16:creationId xmlns:a16="http://schemas.microsoft.com/office/drawing/2014/main" id="{81099943-289B-FE48-8D7F-81BF41102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70" t="75380" r="12122" b="12498"/>
        <a:stretch>
          <a:fillRect/>
        </a:stretch>
      </xdr:blipFill>
      <xdr:spPr bwMode="auto">
        <a:xfrm>
          <a:off x="1638300" y="393700"/>
          <a:ext cx="262890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714265</xdr:colOff>
      <xdr:row>1</xdr:row>
      <xdr:rowOff>101600</xdr:rowOff>
    </xdr:from>
    <xdr:to>
      <xdr:col>12</xdr:col>
      <xdr:colOff>92258</xdr:colOff>
      <xdr:row>3</xdr:row>
      <xdr:rowOff>130875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EAAC8CF-FC21-8C49-BE98-D115115D1699}"/>
            </a:ext>
          </a:extLst>
        </xdr:cNvPr>
        <xdr:cNvSpPr txBox="1"/>
      </xdr:nvSpPr>
      <xdr:spPr>
        <a:xfrm>
          <a:off x="3190765" y="304800"/>
          <a:ext cx="9144293" cy="537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solidFill>
                <a:schemeClr val="bg1"/>
              </a:solidFill>
              <a:latin typeface="Frutiger LT Std 55 Roman" panose="020B0602020204020204" pitchFamily="34" charset="0"/>
              <a:ea typeface="Museo Sans 500" charset="0"/>
              <a:cs typeface="Museo Sans 500" charset="0"/>
            </a:rPr>
            <a:t>¿Cuánto cuesta usar un auto?</a:t>
          </a:r>
        </a:p>
      </xdr:txBody>
    </xdr:sp>
    <xdr:clientData/>
  </xdr:twoCellAnchor>
  <xdr:twoCellAnchor>
    <xdr:from>
      <xdr:col>11</xdr:col>
      <xdr:colOff>328652</xdr:colOff>
      <xdr:row>1</xdr:row>
      <xdr:rowOff>210847</xdr:rowOff>
    </xdr:from>
    <xdr:to>
      <xdr:col>13</xdr:col>
      <xdr:colOff>650163</xdr:colOff>
      <xdr:row>4</xdr:row>
      <xdr:rowOff>36922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9042805-A700-664B-BE70-0F5F5CA6A5A7}"/>
            </a:ext>
          </a:extLst>
        </xdr:cNvPr>
        <xdr:cNvSpPr txBox="1"/>
      </xdr:nvSpPr>
      <xdr:spPr>
        <a:xfrm>
          <a:off x="11022052" y="414047"/>
          <a:ext cx="3610811" cy="537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800" b="0">
              <a:solidFill>
                <a:schemeClr val="bg1"/>
              </a:solidFill>
              <a:latin typeface="Frutiger LT Std 55 Roman" panose="020B0602020204020204" pitchFamily="34" charset="0"/>
              <a:ea typeface="Museo Sans 500" charset="0"/>
              <a:cs typeface="Museo Sans 500" charset="0"/>
            </a:rPr>
            <a:t>@MorisDieck</a:t>
          </a:r>
        </a:p>
      </xdr:txBody>
    </xdr:sp>
    <xdr:clientData/>
  </xdr:twoCellAnchor>
  <xdr:twoCellAnchor>
    <xdr:from>
      <xdr:col>13</xdr:col>
      <xdr:colOff>626011</xdr:colOff>
      <xdr:row>1</xdr:row>
      <xdr:rowOff>184491</xdr:rowOff>
    </xdr:from>
    <xdr:to>
      <xdr:col>17</xdr:col>
      <xdr:colOff>228600</xdr:colOff>
      <xdr:row>4</xdr:row>
      <xdr:rowOff>10566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3B782ED-5550-2A45-9909-E5DC79EF9E75}"/>
            </a:ext>
          </a:extLst>
        </xdr:cNvPr>
        <xdr:cNvSpPr txBox="1"/>
      </xdr:nvSpPr>
      <xdr:spPr>
        <a:xfrm>
          <a:off x="12462411" y="387691"/>
          <a:ext cx="2904589" cy="537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0">
              <a:solidFill>
                <a:schemeClr val="bg1"/>
              </a:solidFill>
              <a:latin typeface="Frutiger LT Std 55 Roman" panose="020B0602020204020204" pitchFamily="34" charset="0"/>
              <a:ea typeface="Museo Sans 500" charset="0"/>
              <a:cs typeface="Museo Sans 500" charset="0"/>
            </a:rPr>
            <a:t>www.morisdieck.com</a:t>
          </a:r>
        </a:p>
      </xdr:txBody>
    </xdr:sp>
    <xdr:clientData/>
  </xdr:twoCellAnchor>
  <xdr:twoCellAnchor>
    <xdr:from>
      <xdr:col>0</xdr:col>
      <xdr:colOff>774700</xdr:colOff>
      <xdr:row>5</xdr:row>
      <xdr:rowOff>165100</xdr:rowOff>
    </xdr:from>
    <xdr:to>
      <xdr:col>6</xdr:col>
      <xdr:colOff>186706</xdr:colOff>
      <xdr:row>8</xdr:row>
      <xdr:rowOff>131525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5F2AAC1D-2BEE-F14D-8CCC-FC1CC1DB4532}"/>
            </a:ext>
          </a:extLst>
        </xdr:cNvPr>
        <xdr:cNvSpPr txBox="1">
          <a:spLocks noChangeArrowheads="1"/>
        </xdr:cNvSpPr>
      </xdr:nvSpPr>
      <xdr:spPr bwMode="auto">
        <a:xfrm>
          <a:off x="774700" y="1282700"/>
          <a:ext cx="4974606" cy="576025"/>
        </a:xfrm>
        <a:prstGeom prst="roundRect">
          <a:avLst/>
        </a:prstGeom>
        <a:solidFill>
          <a:srgbClr val="FFF3CC"/>
        </a:solidFill>
        <a:ln w="9525">
          <a:solidFill>
            <a:srgbClr val="ACA48D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Frutiger LT Std 55 Roman" panose="020B0602020204020204" pitchFamily="34" charset="0"/>
              <a:cs typeface="Calibri" pitchFamily="2" charset="0"/>
            </a:rPr>
            <a:t>INSTRUCCIONES: Introduce SOLO los datos </a:t>
          </a:r>
          <a:r>
            <a:rPr lang="en-US" sz="1400" b="1" i="0" u="sng" strike="noStrike" baseline="0">
              <a:solidFill>
                <a:srgbClr val="0070C0"/>
              </a:solidFill>
              <a:latin typeface="Frutiger LT Std 55 Roman" panose="020B0602020204020204" pitchFamily="34" charset="0"/>
              <a:cs typeface="Calibri" pitchFamily="2" charset="0"/>
            </a:rPr>
            <a:t>azules</a:t>
          </a:r>
        </a:p>
      </xdr:txBody>
    </xdr:sp>
    <xdr:clientData/>
  </xdr:twoCellAnchor>
  <xdr:twoCellAnchor>
    <xdr:from>
      <xdr:col>1</xdr:col>
      <xdr:colOff>190500</xdr:colOff>
      <xdr:row>11</xdr:row>
      <xdr:rowOff>165100</xdr:rowOff>
    </xdr:from>
    <xdr:to>
      <xdr:col>1</xdr:col>
      <xdr:colOff>698500</xdr:colOff>
      <xdr:row>13</xdr:row>
      <xdr:rowOff>76200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EF70EB1E-D10E-1247-A288-4E6F21CF529C}"/>
            </a:ext>
          </a:extLst>
        </xdr:cNvPr>
        <xdr:cNvSpPr/>
      </xdr:nvSpPr>
      <xdr:spPr>
        <a:xfrm>
          <a:off x="1016000" y="1892300"/>
          <a:ext cx="508000" cy="508000"/>
        </a:xfrm>
        <a:prstGeom prst="ellipse">
          <a:avLst/>
        </a:prstGeom>
        <a:solidFill>
          <a:srgbClr val="6EEEAE"/>
        </a:solidFill>
        <a:ln>
          <a:solidFill>
            <a:srgbClr val="0C124C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>
              <a:solidFill>
                <a:srgbClr val="0C124C"/>
              </a:solidFill>
              <a:latin typeface="Frutiger LT Std 55 Roman" panose="020B0602020204020204" pitchFamily="34" charset="0"/>
            </a:rPr>
            <a:t>A</a:t>
          </a:r>
          <a:endParaRPr lang="en-US" sz="1100" b="1">
            <a:solidFill>
              <a:srgbClr val="0C124C"/>
            </a:solidFill>
            <a:latin typeface="Frutiger LT Std 55 Roman" panose="020B0602020204020204" pitchFamily="34" charset="0"/>
          </a:endParaRPr>
        </a:p>
      </xdr:txBody>
    </xdr:sp>
    <xdr:clientData/>
  </xdr:twoCellAnchor>
  <xdr:twoCellAnchor>
    <xdr:from>
      <xdr:col>8</xdr:col>
      <xdr:colOff>266700</xdr:colOff>
      <xdr:row>11</xdr:row>
      <xdr:rowOff>165100</xdr:rowOff>
    </xdr:from>
    <xdr:to>
      <xdr:col>8</xdr:col>
      <xdr:colOff>774700</xdr:colOff>
      <xdr:row>13</xdr:row>
      <xdr:rowOff>76200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89276EC6-19ED-280F-EE1D-53610A79301B}"/>
            </a:ext>
          </a:extLst>
        </xdr:cNvPr>
        <xdr:cNvSpPr/>
      </xdr:nvSpPr>
      <xdr:spPr>
        <a:xfrm>
          <a:off x="7531100" y="1892300"/>
          <a:ext cx="508000" cy="508000"/>
        </a:xfrm>
        <a:prstGeom prst="ellipse">
          <a:avLst/>
        </a:prstGeom>
        <a:solidFill>
          <a:srgbClr val="6EEEAE"/>
        </a:solidFill>
        <a:ln>
          <a:solidFill>
            <a:srgbClr val="0C124C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>
              <a:solidFill>
                <a:srgbClr val="0C124C"/>
              </a:solidFill>
              <a:latin typeface="Frutiger LT Std 55 Roman" panose="020B0602020204020204" pitchFamily="34" charset="0"/>
            </a:rPr>
            <a:t>B</a:t>
          </a:r>
          <a:endParaRPr lang="en-US" sz="1100" b="1">
            <a:solidFill>
              <a:srgbClr val="0C124C"/>
            </a:solidFill>
            <a:latin typeface="Frutiger LT Std 55 Roman" panose="020B06020202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C3E5E-3B5C-5041-893A-3DB700212185}">
  <dimension ref="C1:IS49"/>
  <sheetViews>
    <sheetView showGridLines="0" tabSelected="1" topLeftCell="A2" workbookViewId="0">
      <selection activeCell="J18" sqref="J18"/>
    </sheetView>
  </sheetViews>
  <sheetFormatPr baseColWidth="10" defaultRowHeight="16" x14ac:dyDescent="0.2"/>
  <cols>
    <col min="3" max="3" width="16.6640625" bestFit="1" customWidth="1"/>
    <col min="4" max="4" width="13" bestFit="1" customWidth="1"/>
    <col min="8" max="8" width="11.5" bestFit="1" customWidth="1"/>
    <col min="10" max="10" width="16.6640625" bestFit="1" customWidth="1"/>
  </cols>
  <sheetData>
    <row r="1" spans="3:253" s="10" customFormat="1" x14ac:dyDescent="0.2">
      <c r="D1" s="11"/>
      <c r="F1" s="11"/>
      <c r="G1" s="11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</row>
    <row r="2" spans="3:253" s="10" customFormat="1" ht="24" x14ac:dyDescent="0.3">
      <c r="D2" s="11"/>
      <c r="F2" s="11"/>
      <c r="G2" s="11"/>
      <c r="L2" s="13"/>
      <c r="M2" s="13"/>
      <c r="N2" s="13"/>
      <c r="O2" s="13"/>
      <c r="P2" s="13"/>
      <c r="Q2" s="13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</row>
    <row r="3" spans="3:253" s="10" customFormat="1" x14ac:dyDescent="0.2">
      <c r="D3" s="11"/>
      <c r="F3" s="11"/>
      <c r="G3" s="11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</row>
    <row r="4" spans="3:253" s="10" customFormat="1" x14ac:dyDescent="0.2">
      <c r="D4" s="11"/>
      <c r="F4" s="11"/>
      <c r="G4" s="11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</row>
    <row r="5" spans="3:253" s="14" customFormat="1" x14ac:dyDescent="0.2">
      <c r="D5" s="15"/>
      <c r="F5" s="15"/>
      <c r="G5" s="15"/>
    </row>
    <row r="6" spans="3:253" s="14" customFormat="1" x14ac:dyDescent="0.2">
      <c r="D6" s="15"/>
      <c r="F6" s="15"/>
      <c r="G6" s="15"/>
    </row>
    <row r="7" spans="3:253" s="14" customFormat="1" x14ac:dyDescent="0.2">
      <c r="D7" s="15"/>
      <c r="F7" s="15"/>
      <c r="G7" s="15"/>
    </row>
    <row r="8" spans="3:253" s="14" customFormat="1" x14ac:dyDescent="0.2">
      <c r="D8" s="15"/>
      <c r="F8" s="15"/>
      <c r="G8" s="15"/>
    </row>
    <row r="9" spans="3:253" s="14" customFormat="1" x14ac:dyDescent="0.2">
      <c r="D9" s="15"/>
      <c r="F9" s="15"/>
      <c r="G9" s="15"/>
    </row>
    <row r="10" spans="3:253" s="14" customFormat="1" x14ac:dyDescent="0.2">
      <c r="D10" s="15"/>
      <c r="F10" s="15"/>
      <c r="G10" s="15"/>
    </row>
    <row r="11" spans="3:253" s="14" customFormat="1" x14ac:dyDescent="0.2">
      <c r="D11" s="15"/>
      <c r="F11" s="15"/>
      <c r="G11" s="15"/>
    </row>
    <row r="12" spans="3:253" s="14" customFormat="1" x14ac:dyDescent="0.2">
      <c r="D12" s="15"/>
      <c r="F12" s="15"/>
      <c r="G12" s="15"/>
    </row>
    <row r="13" spans="3:253" ht="31" x14ac:dyDescent="0.35">
      <c r="C13" s="16" t="s">
        <v>21</v>
      </c>
      <c r="D13" s="17"/>
      <c r="E13" s="17"/>
      <c r="F13" s="14"/>
      <c r="G13" s="14"/>
      <c r="J13" s="16" t="s">
        <v>22</v>
      </c>
      <c r="K13" s="17"/>
      <c r="L13" s="17"/>
      <c r="M13" s="17"/>
    </row>
    <row r="15" spans="3:253" x14ac:dyDescent="0.2">
      <c r="C15" s="18" t="s">
        <v>9</v>
      </c>
      <c r="D15" s="19">
        <v>500000</v>
      </c>
      <c r="J15" s="18" t="s">
        <v>9</v>
      </c>
      <c r="K15" s="19">
        <v>500000</v>
      </c>
    </row>
    <row r="16" spans="3:253" x14ac:dyDescent="0.2">
      <c r="C16" s="20" t="s">
        <v>10</v>
      </c>
      <c r="D16" s="21">
        <v>12500</v>
      </c>
      <c r="E16" t="s">
        <v>11</v>
      </c>
      <c r="J16" s="20" t="s">
        <v>10</v>
      </c>
      <c r="K16" s="21">
        <v>12500</v>
      </c>
      <c r="L16" t="s">
        <v>11</v>
      </c>
    </row>
    <row r="17" spans="3:15" x14ac:dyDescent="0.2">
      <c r="C17" s="20"/>
      <c r="D17" s="25"/>
      <c r="J17" s="20" t="s">
        <v>24</v>
      </c>
      <c r="K17" s="22">
        <v>0.3</v>
      </c>
      <c r="L17" s="5">
        <f>K17*K15</f>
        <v>150000</v>
      </c>
    </row>
    <row r="18" spans="3:15" x14ac:dyDescent="0.2">
      <c r="C18" s="23"/>
      <c r="D18" s="26"/>
      <c r="F18" s="3"/>
      <c r="J18" s="23" t="s">
        <v>20</v>
      </c>
      <c r="K18" s="24">
        <v>0.7</v>
      </c>
      <c r="L18" s="5">
        <f>K15*(1-K17)</f>
        <v>350000</v>
      </c>
      <c r="M18" s="3"/>
    </row>
    <row r="20" spans="3:15" x14ac:dyDescent="0.2">
      <c r="C20" s="27" t="s">
        <v>0</v>
      </c>
      <c r="D20" s="28"/>
      <c r="J20" s="27" t="s">
        <v>0</v>
      </c>
      <c r="K20" s="28"/>
    </row>
    <row r="21" spans="3:15" x14ac:dyDescent="0.2">
      <c r="C21" s="29" t="s">
        <v>7</v>
      </c>
      <c r="D21" s="30">
        <v>23</v>
      </c>
      <c r="E21" t="s">
        <v>5</v>
      </c>
      <c r="J21" s="29" t="s">
        <v>7</v>
      </c>
      <c r="K21" s="30">
        <v>23</v>
      </c>
      <c r="L21" t="s">
        <v>5</v>
      </c>
    </row>
    <row r="22" spans="3:15" x14ac:dyDescent="0.2">
      <c r="C22" s="29" t="s">
        <v>4</v>
      </c>
      <c r="D22" s="31">
        <v>18</v>
      </c>
      <c r="E22" t="s">
        <v>6</v>
      </c>
      <c r="H22" s="2"/>
      <c r="I22" s="1"/>
      <c r="J22" s="29" t="s">
        <v>4</v>
      </c>
      <c r="K22" s="31">
        <v>18</v>
      </c>
      <c r="L22" t="s">
        <v>6</v>
      </c>
      <c r="O22" s="2"/>
    </row>
    <row r="23" spans="3:15" x14ac:dyDescent="0.2">
      <c r="C23" s="32" t="s">
        <v>12</v>
      </c>
      <c r="D23" s="33">
        <f>D24*D16</f>
        <v>15972.222222222221</v>
      </c>
      <c r="E23" s="1"/>
      <c r="J23" s="32" t="s">
        <v>12</v>
      </c>
      <c r="K23" s="33">
        <f>K24*K16</f>
        <v>15972.222222222221</v>
      </c>
      <c r="L23" s="1"/>
    </row>
    <row r="24" spans="3:15" x14ac:dyDescent="0.2">
      <c r="C24" s="34" t="s">
        <v>13</v>
      </c>
      <c r="D24" s="35">
        <f>D21/D22</f>
        <v>1.2777777777777777</v>
      </c>
      <c r="J24" s="34" t="s">
        <v>13</v>
      </c>
      <c r="K24" s="35">
        <f>K21/K22</f>
        <v>1.2777777777777777</v>
      </c>
    </row>
    <row r="25" spans="3:15" x14ac:dyDescent="0.2">
      <c r="F25" s="2"/>
      <c r="M25" s="2"/>
    </row>
    <row r="26" spans="3:15" x14ac:dyDescent="0.2">
      <c r="C26" s="27" t="s">
        <v>2</v>
      </c>
      <c r="D26" s="28"/>
      <c r="J26" s="27" t="s">
        <v>2</v>
      </c>
      <c r="K26" s="28"/>
    </row>
    <row r="27" spans="3:15" x14ac:dyDescent="0.2">
      <c r="C27" s="32" t="s">
        <v>12</v>
      </c>
      <c r="D27" s="36">
        <v>8000</v>
      </c>
      <c r="J27" s="32" t="s">
        <v>12</v>
      </c>
      <c r="K27" s="36">
        <v>8000</v>
      </c>
    </row>
    <row r="28" spans="3:15" x14ac:dyDescent="0.2">
      <c r="C28" s="34" t="s">
        <v>13</v>
      </c>
      <c r="D28" s="35">
        <f>D27/D16</f>
        <v>0.64</v>
      </c>
      <c r="J28" s="34" t="s">
        <v>13</v>
      </c>
      <c r="K28" s="35">
        <f>K27/K16</f>
        <v>0.64</v>
      </c>
    </row>
    <row r="30" spans="3:15" x14ac:dyDescent="0.2">
      <c r="C30" s="27" t="s">
        <v>1</v>
      </c>
      <c r="D30" s="28"/>
      <c r="J30" s="27" t="s">
        <v>1</v>
      </c>
      <c r="K30" s="28"/>
    </row>
    <row r="31" spans="3:15" x14ac:dyDescent="0.2">
      <c r="C31" s="32" t="s">
        <v>19</v>
      </c>
      <c r="D31" s="36">
        <v>4000</v>
      </c>
      <c r="J31" s="32" t="s">
        <v>19</v>
      </c>
      <c r="K31" s="36">
        <v>4000</v>
      </c>
    </row>
    <row r="32" spans="3:15" x14ac:dyDescent="0.2">
      <c r="C32" s="34" t="s">
        <v>13</v>
      </c>
      <c r="D32" s="35">
        <f>D31/D16</f>
        <v>0.32</v>
      </c>
      <c r="J32" s="34" t="s">
        <v>13</v>
      </c>
      <c r="K32" s="35">
        <f>K31/K16</f>
        <v>0.32</v>
      </c>
    </row>
    <row r="34" spans="3:12" x14ac:dyDescent="0.2">
      <c r="C34" s="27" t="s">
        <v>3</v>
      </c>
      <c r="D34" s="28"/>
      <c r="J34" s="27" t="s">
        <v>3</v>
      </c>
      <c r="K34" s="28"/>
    </row>
    <row r="35" spans="3:12" x14ac:dyDescent="0.2">
      <c r="C35" s="29" t="s">
        <v>15</v>
      </c>
      <c r="D35" s="37">
        <v>0.1</v>
      </c>
      <c r="J35" s="41" t="s">
        <v>15</v>
      </c>
      <c r="K35" s="37">
        <v>0.1</v>
      </c>
    </row>
    <row r="36" spans="3:12" x14ac:dyDescent="0.2">
      <c r="C36" s="38" t="s">
        <v>14</v>
      </c>
      <c r="D36" s="39">
        <f>D35*D15</f>
        <v>50000</v>
      </c>
      <c r="J36" s="32" t="s">
        <v>14</v>
      </c>
      <c r="K36" s="42">
        <f>K35*K15</f>
        <v>50000</v>
      </c>
    </row>
    <row r="37" spans="3:12" x14ac:dyDescent="0.2">
      <c r="C37" s="34" t="s">
        <v>13</v>
      </c>
      <c r="D37" s="40">
        <f>D36/D16</f>
        <v>4</v>
      </c>
      <c r="E37" s="1"/>
      <c r="J37" s="34" t="s">
        <v>13</v>
      </c>
      <c r="K37" s="40">
        <f>K36/K16</f>
        <v>4</v>
      </c>
      <c r="L37" s="1"/>
    </row>
    <row r="39" spans="3:12" x14ac:dyDescent="0.2">
      <c r="C39" s="27" t="s">
        <v>17</v>
      </c>
      <c r="D39" s="28"/>
      <c r="J39" s="27" t="s">
        <v>17</v>
      </c>
      <c r="K39" s="28"/>
    </row>
    <row r="40" spans="3:12" x14ac:dyDescent="0.2">
      <c r="C40" s="32" t="s">
        <v>19</v>
      </c>
      <c r="D40" s="36">
        <v>5000</v>
      </c>
      <c r="E40" s="4" t="s">
        <v>18</v>
      </c>
      <c r="J40" s="38" t="s">
        <v>19</v>
      </c>
      <c r="K40" s="36">
        <v>5000</v>
      </c>
      <c r="L40" s="4" t="s">
        <v>18</v>
      </c>
    </row>
    <row r="41" spans="3:12" x14ac:dyDescent="0.2">
      <c r="C41" s="34" t="s">
        <v>13</v>
      </c>
      <c r="D41" s="35">
        <f>D40/D16</f>
        <v>0.4</v>
      </c>
      <c r="J41" s="34" t="s">
        <v>13</v>
      </c>
      <c r="K41" s="35">
        <f>K40/K16</f>
        <v>0.4</v>
      </c>
    </row>
    <row r="42" spans="3:12" ht="17" thickBot="1" x14ac:dyDescent="0.25"/>
    <row r="43" spans="3:12" x14ac:dyDescent="0.2">
      <c r="C43" s="6" t="s">
        <v>16</v>
      </c>
      <c r="D43" s="7">
        <f>D24+D28+D32+D37+D41</f>
        <v>6.637777777777778</v>
      </c>
      <c r="J43" s="27" t="s">
        <v>20</v>
      </c>
      <c r="K43" s="28"/>
    </row>
    <row r="44" spans="3:12" ht="17" thickBot="1" x14ac:dyDescent="0.25">
      <c r="C44" s="8" t="s">
        <v>8</v>
      </c>
      <c r="D44" s="9">
        <f>D23+D27+D31+D36+D40</f>
        <v>82972.222222222219</v>
      </c>
      <c r="J44" s="20" t="s">
        <v>23</v>
      </c>
      <c r="K44" s="37">
        <v>0.16</v>
      </c>
    </row>
    <row r="45" spans="3:12" x14ac:dyDescent="0.2">
      <c r="J45" s="38" t="s">
        <v>19</v>
      </c>
      <c r="K45" s="36">
        <f>L18*K44</f>
        <v>56000</v>
      </c>
    </row>
    <row r="46" spans="3:12" x14ac:dyDescent="0.2">
      <c r="J46" s="34" t="s">
        <v>13</v>
      </c>
      <c r="K46" s="35">
        <f>K45/K16</f>
        <v>4.4800000000000004</v>
      </c>
    </row>
    <row r="47" spans="3:12" ht="17" thickBot="1" x14ac:dyDescent="0.25"/>
    <row r="48" spans="3:12" x14ac:dyDescent="0.2">
      <c r="J48" s="6" t="s">
        <v>16</v>
      </c>
      <c r="K48" s="7">
        <f>K24+K28+K32+K37+K41+K46</f>
        <v>11.117777777777778</v>
      </c>
    </row>
    <row r="49" spans="10:11" ht="17" thickBot="1" x14ac:dyDescent="0.25">
      <c r="J49" s="8" t="s">
        <v>8</v>
      </c>
      <c r="K49" s="9">
        <f>K23+K27+K31+K36+K40+K45</f>
        <v>138972.22222222222</v>
      </c>
    </row>
  </sheetData>
  <mergeCells count="1">
    <mergeCell ref="L2: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Graciano Dieck Assad</dc:creator>
  <cp:lastModifiedBy>Graciano Dieck Assad</cp:lastModifiedBy>
  <dcterms:created xsi:type="dcterms:W3CDTF">2023-09-21T20:48:21Z</dcterms:created>
  <dcterms:modified xsi:type="dcterms:W3CDTF">2023-11-06T23:45:57Z</dcterms:modified>
</cp:coreProperties>
</file>